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3715" windowHeight="13350" activeTab="0"/>
  </bookViews>
  <sheets>
    <sheet name="Taux taxes dans le temps" sheetId="1" r:id="rId1"/>
    <sheet name="Calcul taxes inversés 2012-2013" sheetId="2" r:id="rId2"/>
    <sheet name="Calcul taxes inversés 2011" sheetId="3" r:id="rId3"/>
    <sheet name="Calcul taxes inversés 2008-2010" sheetId="4" r:id="rId4"/>
    <sheet name="Calcul taxes inversés 2006-2007" sheetId="5" r:id="rId5"/>
    <sheet name="Calcul taxes inversés 1998-2006" sheetId="6" r:id="rId6"/>
    <sheet name="Calcul taxes inversés 1994-1997" sheetId="7" r:id="rId7"/>
  </sheets>
  <definedNames/>
  <calcPr fullCalcOnLoad="1"/>
</workbook>
</file>

<file path=xl/sharedStrings.xml><?xml version="1.0" encoding="utf-8"?>
<sst xmlns="http://schemas.openxmlformats.org/spreadsheetml/2006/main" count="79" uniqueCount="36">
  <si>
    <t>Tps</t>
  </si>
  <si>
    <t>1er janvier 1991 au 30 juin 2006</t>
  </si>
  <si>
    <t>1er juillet 2006 au 31 décembre 2007</t>
  </si>
  <si>
    <t>1er janvier 2008 à aujourd'hui</t>
  </si>
  <si>
    <t>Période</t>
  </si>
  <si>
    <t>Taux %</t>
  </si>
  <si>
    <t>TVQ</t>
  </si>
  <si>
    <t>Du 13 mai 1994 au 31 décembre 1997</t>
  </si>
  <si>
    <t>6,5 %</t>
  </si>
  <si>
    <t>7,5 %</t>
  </si>
  <si>
    <t>8,5 %</t>
  </si>
  <si>
    <t>9,5 %</t>
  </si>
  <si>
    <r>
      <t>Du 1</t>
    </r>
    <r>
      <rPr>
        <b/>
        <vertAlign val="superscript"/>
        <sz val="10"/>
        <rFont val="Arial"/>
        <family val="2"/>
      </rPr>
      <t>er</t>
    </r>
    <r>
      <rPr>
        <b/>
        <sz val="10"/>
        <rFont val="Arial"/>
        <family val="2"/>
      </rPr>
      <t xml:space="preserve"> janvier 1998 au 31 décembre 2010</t>
    </r>
  </si>
  <si>
    <r>
      <t>Du 1</t>
    </r>
    <r>
      <rPr>
        <b/>
        <vertAlign val="superscript"/>
        <sz val="10"/>
        <rFont val="Arial"/>
        <family val="2"/>
      </rPr>
      <t>er</t>
    </r>
    <r>
      <rPr>
        <b/>
        <sz val="10"/>
        <rFont val="Arial"/>
        <family val="2"/>
      </rPr>
      <t xml:space="preserve"> janvier 2011 au 31 décembre 2011</t>
    </r>
  </si>
  <si>
    <r>
      <t>Du 1</t>
    </r>
    <r>
      <rPr>
        <b/>
        <vertAlign val="superscript"/>
        <sz val="10"/>
        <rFont val="Arial"/>
        <family val="2"/>
      </rPr>
      <t>er</t>
    </r>
    <r>
      <rPr>
        <b/>
        <sz val="10"/>
        <rFont val="Arial"/>
        <family val="2"/>
      </rPr>
      <t> janvier 2012 au 31 décembre 2012</t>
    </r>
  </si>
  <si>
    <r>
      <t>Depuis le 1</t>
    </r>
    <r>
      <rPr>
        <b/>
        <vertAlign val="superscript"/>
        <sz val="10"/>
        <rFont val="Arial"/>
        <family val="2"/>
      </rPr>
      <t>er</t>
    </r>
    <r>
      <rPr>
        <b/>
        <sz val="10"/>
        <rFont val="Arial"/>
        <family val="2"/>
      </rPr>
      <t> janvier 2013</t>
    </r>
  </si>
  <si>
    <t xml:space="preserve">Du 1er juillet 1992 au 12 mai 1994 </t>
  </si>
  <si>
    <t>8% et 4%*</t>
  </si>
  <si>
    <t xml:space="preserve">* Le taux de 8 % s’appliquait alors à la fourniture de biens meubles corporels (incluant l'électricité et le gaz) et à la fourniture de services de téléphonie ou de télécommunication. Notez que ces types de fournitures étaient déjà taxables avant l’entrée en vigueur de la TVQ.
    Quant au taux de 4 %, il s’appliquait alors à la fourniture de services (excluant les services de téléphonie ou de télécommunication), de même qu’à la fourniture de biens immeubles et de biens meubles incorporels. Notez que ces types de fournitures sont devenus taxables au moment de l’entrée en vigueur de la TVQ.
</t>
  </si>
  <si>
    <t>Montant avant taxe</t>
  </si>
  <si>
    <t>Calcul taxes inversés 2012-2013</t>
  </si>
  <si>
    <t>TPS</t>
  </si>
  <si>
    <t>Montant taxes incluses</t>
  </si>
  <si>
    <t>Arrondi à combien de chiffres après la virgule?</t>
  </si>
  <si>
    <t>Taux global inversé en vigueur</t>
  </si>
  <si>
    <t>Taux TPS en vigueur</t>
  </si>
  <si>
    <t>Taux TVQ en vigueur</t>
  </si>
  <si>
    <t>*Le taux TVQ en vigueur pour l'année 2012 est bel et bien plus bas (9,5%) mais la méthode de calcul à changé en 2013 ce qui fait en sorte que le résultat final est le même. La TVQ n'est plus calculé sur la TPS, ce qui revient finalement au même.</t>
  </si>
  <si>
    <t>Calcul taxes inversés 2011</t>
  </si>
  <si>
    <t>Calcul taxes inversés 2008-2010</t>
  </si>
  <si>
    <t>Calcul taxes inversés juillet 2006-2007</t>
  </si>
  <si>
    <t>Calcul taxes inversés 1998 à juin 2006</t>
  </si>
  <si>
    <t>Calcul taxes inversés 13 mai 1994 à 1997</t>
  </si>
  <si>
    <t>Note spéciale</t>
  </si>
  <si>
    <t>Québec - Calcul inversé des taxes</t>
  </si>
  <si>
    <t>Références: Revenu Québec</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</si>
</sst>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Vrai&quot;;&quot;Vrai&quot;;&quot;Faux&quot;"/>
    <numFmt numFmtId="165" formatCode="&quot;Actif&quot;;&quot;Actif&quot;;&quot;Inactif&quot;"/>
  </numFmts>
  <fonts count="9">
    <font>
      <sz val="10"/>
      <name val="Arial"/>
      <family val="0"/>
    </font>
    <font>
      <sz val="10"/>
      <color indexed="9"/>
      <name val="Arial"/>
      <family val="0"/>
    </font>
    <font>
      <b/>
      <sz val="10"/>
      <name val="Arial"/>
      <family val="2"/>
    </font>
    <font>
      <b/>
      <sz val="10"/>
      <color indexed="9"/>
      <name val="Arial"/>
      <family val="2"/>
    </font>
    <font>
      <b/>
      <sz val="16"/>
      <color indexed="9"/>
      <name val="Arial"/>
      <family val="2"/>
    </font>
    <font>
      <sz val="8"/>
      <name val="Arial"/>
      <family val="0"/>
    </font>
    <font>
      <u val="single"/>
      <sz val="10"/>
      <color indexed="12"/>
      <name val="Arial"/>
      <family val="0"/>
    </font>
    <font>
      <b/>
      <vertAlign val="superscript"/>
      <sz val="10"/>
      <name val="Arial"/>
      <family val="2"/>
    </font>
    <font>
      <sz val="10"/>
      <color indexed="8"/>
      <name val="Arial"/>
      <family val="0"/>
    </font>
  </fonts>
  <fills count="6">
    <fill>
      <patternFill/>
    </fill>
    <fill>
      <patternFill patternType="gray125"/>
    </fill>
    <fill>
      <patternFill patternType="solid">
        <fgColor indexed="63"/>
        <bgColor indexed="64"/>
      </patternFill>
    </fill>
    <fill>
      <patternFill patternType="solid">
        <fgColor indexed="40"/>
        <bgColor indexed="64"/>
      </patternFill>
    </fill>
    <fill>
      <patternFill patternType="solid">
        <fgColor indexed="22"/>
        <bgColor indexed="64"/>
      </patternFill>
    </fill>
    <fill>
      <patternFill patternType="solid">
        <fgColor indexed="10"/>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ill="1" applyBorder="1" applyAlignment="1">
      <alignment horizontal="center" vertical="center"/>
    </xf>
    <xf numFmtId="0" fontId="6" fillId="0" borderId="0" xfId="15" applyFill="1" applyBorder="1" applyAlignment="1">
      <alignment vertical="center"/>
    </xf>
    <xf numFmtId="0" fontId="0" fillId="0" borderId="0" xfId="0" applyFill="1" applyBorder="1" applyAlignment="1">
      <alignment vertical="center"/>
    </xf>
    <xf numFmtId="0" fontId="3" fillId="2" borderId="0" xfId="0" applyFont="1" applyFill="1" applyAlignment="1">
      <alignment vertical="center"/>
    </xf>
    <xf numFmtId="0" fontId="1"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3" fillId="3" borderId="0" xfId="0" applyFont="1" applyFill="1" applyAlignment="1">
      <alignment vertical="center"/>
    </xf>
    <xf numFmtId="0" fontId="2" fillId="4" borderId="0" xfId="0" applyFont="1" applyFill="1" applyAlignment="1">
      <alignment vertical="center"/>
    </xf>
    <xf numFmtId="0" fontId="0" fillId="0" borderId="0" xfId="0" applyFont="1" applyAlignment="1">
      <alignment vertical="center"/>
    </xf>
    <xf numFmtId="0" fontId="3" fillId="5" borderId="0" xfId="0" applyFont="1" applyFill="1" applyAlignment="1">
      <alignment vertical="center"/>
    </xf>
    <xf numFmtId="0" fontId="0" fillId="0" borderId="0" xfId="0" applyAlignment="1">
      <alignment vertical="center" wrapText="1"/>
    </xf>
    <xf numFmtId="0" fontId="0" fillId="0" borderId="0" xfId="0" applyFont="1" applyAlignment="1" applyProtection="1">
      <alignment vertical="center"/>
      <protection locked="0"/>
    </xf>
    <xf numFmtId="0" fontId="4" fillId="3" borderId="0" xfId="0" applyFont="1" applyFill="1" applyAlignment="1">
      <alignment vertical="center"/>
    </xf>
    <xf numFmtId="0" fontId="1" fillId="3" borderId="0" xfId="0" applyFont="1" applyFill="1" applyAlignment="1">
      <alignment vertical="center"/>
    </xf>
    <xf numFmtId="0" fontId="1"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wrapText="1"/>
    </xf>
    <xf numFmtId="0" fontId="8" fillId="0" borderId="0" xfId="15" applyFont="1" applyBorder="1" applyAlignment="1">
      <alignment horizontal="right" vertical="center" wrapText="1"/>
    </xf>
    <xf numFmtId="0" fontId="0" fillId="0" borderId="0" xfId="0" applyAlignment="1">
      <alignment horizontal="right" vertical="center" wrapText="1"/>
    </xf>
    <xf numFmtId="10" fontId="0" fillId="0" borderId="0" xfId="0" applyNumberFormat="1" applyAlignment="1">
      <alignment horizontal="right" vertical="center" wrapText="1"/>
    </xf>
    <xf numFmtId="0" fontId="0" fillId="0" borderId="0" xfId="0" applyFill="1" applyBorder="1" applyAlignment="1">
      <alignment horizontal="center" vertic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alculconversion.com/" TargetMode="External" /><Relationship Id="rId3" Type="http://schemas.openxmlformats.org/officeDocument/2006/relationships/hyperlink" Target="http://www.calculconversion.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alculconversion.com/" TargetMode="External" /><Relationship Id="rId3" Type="http://schemas.openxmlformats.org/officeDocument/2006/relationships/hyperlink" Target="http://www.calculconversion.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alculconversion.com/" TargetMode="External" /><Relationship Id="rId3" Type="http://schemas.openxmlformats.org/officeDocument/2006/relationships/hyperlink" Target="http://www.calculconversion.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alculconversion.com/" TargetMode="External" /><Relationship Id="rId3" Type="http://schemas.openxmlformats.org/officeDocument/2006/relationships/hyperlink" Target="http://www.calculconversion.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alculconversion.com/" TargetMode="External" /><Relationship Id="rId3" Type="http://schemas.openxmlformats.org/officeDocument/2006/relationships/hyperlink" Target="http://www.calculconversion.co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alculconversion.com/" TargetMode="External" /><Relationship Id="rId3" Type="http://schemas.openxmlformats.org/officeDocument/2006/relationships/hyperlink" Target="http://www.calculconversion.co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alculconversion.com/" TargetMode="External" /><Relationship Id="rId3" Type="http://schemas.openxmlformats.org/officeDocument/2006/relationships/hyperlink" Target="http://www.calculconversion.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0</xdr:row>
      <xdr:rowOff>409575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0</xdr:row>
      <xdr:rowOff>409575</xdr:rowOff>
    </xdr:to>
    <xdr:pic>
      <xdr:nvPicPr>
        <xdr:cNvPr id="1" name="Picture 129">
          <a:hlinkClick r:id="rId3"/>
        </xdr:cNvPr>
        <xdr:cNvPicPr preferRelativeResize="1">
          <a:picLocks noChangeAspect="1"/>
        </xdr:cNvPicPr>
      </xdr:nvPicPr>
      <xdr:blipFill>
        <a:blip r:embed="rId1"/>
        <a:stretch>
          <a:fillRect/>
        </a:stretch>
      </xdr:blipFill>
      <xdr:spPr>
        <a:xfrm>
          <a:off x="0" y="0"/>
          <a:ext cx="33337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0</xdr:row>
      <xdr:rowOff>409575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0</xdr:row>
      <xdr:rowOff>409575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0</xdr:row>
      <xdr:rowOff>409575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0</xdr:row>
      <xdr:rowOff>409575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0"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0</xdr:row>
      <xdr:rowOff>409575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C21"/>
  <sheetViews>
    <sheetView tabSelected="1" workbookViewId="0" topLeftCell="A7">
      <selection activeCell="C20" sqref="C20"/>
    </sheetView>
  </sheetViews>
  <sheetFormatPr defaultColWidth="11.421875" defaultRowHeight="24" customHeight="1"/>
  <cols>
    <col min="1" max="1" width="41.00390625" style="7" customWidth="1"/>
    <col min="2" max="2" width="11.421875" style="7" customWidth="1"/>
    <col min="3" max="3" width="51.28125" style="7" customWidth="1"/>
    <col min="4" max="16384" width="11.421875" style="7" customWidth="1"/>
  </cols>
  <sheetData>
    <row r="1" spans="1:3" s="3" customFormat="1" ht="36" customHeight="1">
      <c r="A1" s="22"/>
      <c r="B1" s="22"/>
      <c r="C1" s="2"/>
    </row>
    <row r="2" spans="1:2" s="3" customFormat="1" ht="36" customHeight="1">
      <c r="A2" s="1"/>
      <c r="B2" s="1"/>
    </row>
    <row r="3" spans="1:2" s="16" customFormat="1" ht="24" customHeight="1">
      <c r="A3" s="14" t="s">
        <v>34</v>
      </c>
      <c r="B3" s="15"/>
    </row>
    <row r="5" spans="1:2" ht="24" customHeight="1">
      <c r="A5" s="4" t="s">
        <v>0</v>
      </c>
      <c r="B5" s="5"/>
    </row>
    <row r="6" spans="1:2" ht="24" customHeight="1">
      <c r="A6" s="9" t="s">
        <v>4</v>
      </c>
      <c r="B6" s="9" t="s">
        <v>5</v>
      </c>
    </row>
    <row r="7" spans="1:2" ht="24" customHeight="1">
      <c r="A7" s="17" t="s">
        <v>1</v>
      </c>
      <c r="B7" s="7">
        <v>7</v>
      </c>
    </row>
    <row r="8" spans="1:2" ht="24" customHeight="1">
      <c r="A8" s="17" t="s">
        <v>2</v>
      </c>
      <c r="B8" s="7">
        <v>6</v>
      </c>
    </row>
    <row r="9" spans="1:2" ht="24" customHeight="1">
      <c r="A9" s="17" t="s">
        <v>3</v>
      </c>
      <c r="B9" s="7">
        <v>5</v>
      </c>
    </row>
    <row r="11" spans="1:2" ht="24" customHeight="1">
      <c r="A11" s="4" t="s">
        <v>6</v>
      </c>
      <c r="B11" s="5"/>
    </row>
    <row r="12" spans="1:2" ht="24" customHeight="1">
      <c r="A12" s="9" t="s">
        <v>4</v>
      </c>
      <c r="B12" s="9" t="s">
        <v>5</v>
      </c>
    </row>
    <row r="13" spans="1:2" ht="24" customHeight="1">
      <c r="A13" s="18" t="s">
        <v>16</v>
      </c>
      <c r="B13" s="19" t="s">
        <v>17</v>
      </c>
    </row>
    <row r="14" spans="1:2" ht="24" customHeight="1">
      <c r="A14" s="18" t="s">
        <v>7</v>
      </c>
      <c r="B14" s="20" t="s">
        <v>8</v>
      </c>
    </row>
    <row r="15" spans="1:2" ht="24" customHeight="1">
      <c r="A15" s="18" t="s">
        <v>12</v>
      </c>
      <c r="B15" s="20" t="s">
        <v>9</v>
      </c>
    </row>
    <row r="16" spans="1:2" ht="24" customHeight="1">
      <c r="A16" s="18" t="s">
        <v>13</v>
      </c>
      <c r="B16" s="20" t="s">
        <v>10</v>
      </c>
    </row>
    <row r="17" spans="1:2" ht="24" customHeight="1">
      <c r="A17" s="18" t="s">
        <v>14</v>
      </c>
      <c r="B17" s="20" t="s">
        <v>11</v>
      </c>
    </row>
    <row r="18" spans="1:2" ht="24" customHeight="1">
      <c r="A18" s="18" t="s">
        <v>15</v>
      </c>
      <c r="B18" s="21">
        <v>0.09975</v>
      </c>
    </row>
    <row r="20" ht="216.75" customHeight="1">
      <c r="A20" s="12" t="s">
        <v>18</v>
      </c>
    </row>
    <row r="21" ht="24" customHeight="1">
      <c r="A21" s="7" t="s">
        <v>35</v>
      </c>
    </row>
  </sheetData>
  <mergeCells count="1">
    <mergeCell ref="A1:B1"/>
  </mergeCells>
  <printOptions/>
  <pageMargins left="0.75" right="0.75" top="1" bottom="1" header="0.4921259845" footer="0.4921259845"/>
  <pageSetup orientation="portrait" r:id="rId2"/>
  <drawing r:id="rId1"/>
</worksheet>
</file>

<file path=xl/worksheets/sheet2.xml><?xml version="1.0" encoding="utf-8"?>
<worksheet xmlns="http://schemas.openxmlformats.org/spreadsheetml/2006/main" xmlns:r="http://schemas.openxmlformats.org/officeDocument/2006/relationships">
  <dimension ref="A1:G16"/>
  <sheetViews>
    <sheetView workbookViewId="0" topLeftCell="A1">
      <selection activeCell="D18" sqref="D18"/>
    </sheetView>
  </sheetViews>
  <sheetFormatPr defaultColWidth="11.421875" defaultRowHeight="24" customHeight="1"/>
  <cols>
    <col min="1" max="1" width="38.7109375" style="7" customWidth="1"/>
    <col min="2" max="2" width="33.57421875" style="7" customWidth="1"/>
    <col min="3" max="3" width="25.421875" style="7" customWidth="1"/>
    <col min="4" max="4" width="25.140625" style="7" customWidth="1"/>
    <col min="5" max="6" width="11.421875" style="7" customWidth="1"/>
    <col min="7" max="7" width="53.8515625" style="7" customWidth="1"/>
    <col min="8" max="8" width="38.421875" style="7" customWidth="1"/>
    <col min="9" max="9" width="35.28125" style="7" customWidth="1"/>
    <col min="10" max="10" width="27.140625" style="7" customWidth="1"/>
    <col min="11" max="16384" width="11.421875" style="7" customWidth="1"/>
  </cols>
  <sheetData>
    <row r="1" spans="1:3" s="3" customFormat="1" ht="36" customHeight="1">
      <c r="A1" s="22"/>
      <c r="B1" s="22"/>
      <c r="C1" s="2"/>
    </row>
    <row r="3" spans="1:7" ht="24" customHeight="1">
      <c r="A3" s="4" t="s">
        <v>20</v>
      </c>
      <c r="B3" s="5"/>
      <c r="C3" s="6"/>
      <c r="D3" s="6"/>
      <c r="G3" s="8" t="s">
        <v>23</v>
      </c>
    </row>
    <row r="4" spans="1:7" ht="24" customHeight="1">
      <c r="A4" s="9" t="s">
        <v>22</v>
      </c>
      <c r="B4" s="9" t="s">
        <v>21</v>
      </c>
      <c r="C4" s="9" t="s">
        <v>6</v>
      </c>
      <c r="D4" s="9" t="s">
        <v>19</v>
      </c>
      <c r="G4" s="7">
        <v>2</v>
      </c>
    </row>
    <row r="5" spans="1:4" s="10" customFormat="1" ht="24" customHeight="1">
      <c r="A5" s="10">
        <v>100</v>
      </c>
      <c r="B5" s="10">
        <f aca="true" t="shared" si="0" ref="B5:B14">ROUND((A5/$G$7)*$G$10,$G$4)</f>
        <v>4.35</v>
      </c>
      <c r="C5" s="10">
        <f aca="true" t="shared" si="1" ref="C5:C14">ROUND((A5/$G$7)*$G$13,$G$4)</f>
        <v>8.68</v>
      </c>
      <c r="D5" s="10">
        <f aca="true" t="shared" si="2" ref="D5:D14">ROUND(A5/$G$7,$G$4)</f>
        <v>86.98</v>
      </c>
    </row>
    <row r="6" spans="1:7" ht="24" customHeight="1">
      <c r="A6" s="10">
        <v>155</v>
      </c>
      <c r="B6" s="10">
        <f t="shared" si="0"/>
        <v>6.74</v>
      </c>
      <c r="C6" s="10">
        <f t="shared" si="1"/>
        <v>13.45</v>
      </c>
      <c r="D6" s="10">
        <f t="shared" si="2"/>
        <v>134.81</v>
      </c>
      <c r="G6" s="8" t="s">
        <v>24</v>
      </c>
    </row>
    <row r="7" spans="1:7" ht="24" customHeight="1">
      <c r="A7" s="10">
        <v>522.25</v>
      </c>
      <c r="B7" s="10">
        <f t="shared" si="0"/>
        <v>22.71</v>
      </c>
      <c r="C7" s="10">
        <f t="shared" si="1"/>
        <v>45.31</v>
      </c>
      <c r="D7" s="10">
        <f t="shared" si="2"/>
        <v>454.23</v>
      </c>
      <c r="G7" s="7">
        <v>1.14975</v>
      </c>
    </row>
    <row r="8" spans="1:4" ht="24" customHeight="1">
      <c r="A8" s="10">
        <v>100</v>
      </c>
      <c r="B8" s="10">
        <f t="shared" si="0"/>
        <v>4.35</v>
      </c>
      <c r="C8" s="10">
        <f t="shared" si="1"/>
        <v>8.68</v>
      </c>
      <c r="D8" s="10">
        <f t="shared" si="2"/>
        <v>86.98</v>
      </c>
    </row>
    <row r="9" spans="1:7" ht="24" customHeight="1">
      <c r="A9" s="10">
        <v>100</v>
      </c>
      <c r="B9" s="10">
        <f t="shared" si="0"/>
        <v>4.35</v>
      </c>
      <c r="C9" s="10">
        <f t="shared" si="1"/>
        <v>8.68</v>
      </c>
      <c r="D9" s="10">
        <f t="shared" si="2"/>
        <v>86.98</v>
      </c>
      <c r="G9" s="8" t="s">
        <v>25</v>
      </c>
    </row>
    <row r="10" spans="1:7" ht="24" customHeight="1">
      <c r="A10" s="10">
        <v>100</v>
      </c>
      <c r="B10" s="10">
        <f t="shared" si="0"/>
        <v>4.35</v>
      </c>
      <c r="C10" s="10">
        <f t="shared" si="1"/>
        <v>8.68</v>
      </c>
      <c r="D10" s="10">
        <f t="shared" si="2"/>
        <v>86.98</v>
      </c>
      <c r="G10" s="7">
        <v>0.05</v>
      </c>
    </row>
    <row r="11" spans="1:4" ht="24" customHeight="1">
      <c r="A11" s="10">
        <v>100</v>
      </c>
      <c r="B11" s="10">
        <f t="shared" si="0"/>
        <v>4.35</v>
      </c>
      <c r="C11" s="10">
        <f t="shared" si="1"/>
        <v>8.68</v>
      </c>
      <c r="D11" s="10">
        <f t="shared" si="2"/>
        <v>86.98</v>
      </c>
    </row>
    <row r="12" spans="1:7" ht="24" customHeight="1">
      <c r="A12" s="10">
        <v>100</v>
      </c>
      <c r="B12" s="10">
        <f t="shared" si="0"/>
        <v>4.35</v>
      </c>
      <c r="C12" s="10">
        <f t="shared" si="1"/>
        <v>8.68</v>
      </c>
      <c r="D12" s="10">
        <f t="shared" si="2"/>
        <v>86.98</v>
      </c>
      <c r="G12" s="8" t="s">
        <v>26</v>
      </c>
    </row>
    <row r="13" spans="1:7" ht="24" customHeight="1">
      <c r="A13" s="10">
        <v>100</v>
      </c>
      <c r="B13" s="10">
        <f t="shared" si="0"/>
        <v>4.35</v>
      </c>
      <c r="C13" s="10">
        <f t="shared" si="1"/>
        <v>8.68</v>
      </c>
      <c r="D13" s="10">
        <f t="shared" si="2"/>
        <v>86.98</v>
      </c>
      <c r="G13" s="7">
        <v>0.09975</v>
      </c>
    </row>
    <row r="14" spans="1:4" ht="24" customHeight="1">
      <c r="A14" s="10">
        <v>100</v>
      </c>
      <c r="B14" s="10">
        <f t="shared" si="0"/>
        <v>4.35</v>
      </c>
      <c r="C14" s="10">
        <f t="shared" si="1"/>
        <v>8.68</v>
      </c>
      <c r="D14" s="10">
        <f t="shared" si="2"/>
        <v>86.98</v>
      </c>
    </row>
    <row r="15" ht="24" customHeight="1">
      <c r="G15" s="11" t="s">
        <v>33</v>
      </c>
    </row>
    <row r="16" ht="73.5" customHeight="1">
      <c r="G16" s="12" t="s">
        <v>27</v>
      </c>
    </row>
  </sheetData>
  <mergeCells count="1">
    <mergeCell ref="A1:B1"/>
  </mergeCell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B19" sqref="A1:IV16384"/>
    </sheetView>
  </sheetViews>
  <sheetFormatPr defaultColWidth="11.421875" defaultRowHeight="24" customHeight="1"/>
  <cols>
    <col min="1" max="1" width="38.7109375" style="7" customWidth="1"/>
    <col min="2" max="2" width="33.57421875" style="7" customWidth="1"/>
    <col min="3" max="3" width="25.421875" style="7" customWidth="1"/>
    <col min="4" max="4" width="25.140625" style="7" customWidth="1"/>
    <col min="5" max="6" width="11.421875" style="7" customWidth="1"/>
    <col min="7" max="7" width="53.8515625" style="7" customWidth="1"/>
    <col min="8" max="8" width="38.421875" style="7" customWidth="1"/>
    <col min="9" max="9" width="35.28125" style="7" customWidth="1"/>
    <col min="10" max="10" width="27.140625" style="7" customWidth="1"/>
    <col min="11" max="16384" width="11.421875" style="7" customWidth="1"/>
  </cols>
  <sheetData>
    <row r="1" spans="1:3" s="3" customFormat="1" ht="36" customHeight="1">
      <c r="A1" s="22"/>
      <c r="B1" s="22"/>
      <c r="C1" s="2"/>
    </row>
    <row r="3" spans="1:7" ht="24" customHeight="1">
      <c r="A3" s="4" t="s">
        <v>28</v>
      </c>
      <c r="B3" s="5"/>
      <c r="C3" s="6"/>
      <c r="D3" s="6"/>
      <c r="G3" s="8" t="s">
        <v>23</v>
      </c>
    </row>
    <row r="4" spans="1:7" ht="24" customHeight="1">
      <c r="A4" s="9" t="s">
        <v>22</v>
      </c>
      <c r="B4" s="9" t="s">
        <v>21</v>
      </c>
      <c r="C4" s="9" t="s">
        <v>6</v>
      </c>
      <c r="D4" s="9" t="s">
        <v>19</v>
      </c>
      <c r="G4" s="7">
        <v>2</v>
      </c>
    </row>
    <row r="5" spans="1:4" s="10" customFormat="1" ht="24" customHeight="1">
      <c r="A5" s="10">
        <v>100</v>
      </c>
      <c r="B5" s="10">
        <f aca="true" t="shared" si="0" ref="B5:B14">ROUND((A5/$G$7)*$G$10,$G$4)</f>
        <v>4.39</v>
      </c>
      <c r="C5" s="10">
        <f aca="true" t="shared" si="1" ref="C5:C14">ROUND((A5/$G$7)*(1+$G$10)*$G$13,$G$4)</f>
        <v>7.83</v>
      </c>
      <c r="D5" s="10">
        <f aca="true" t="shared" si="2" ref="D5:D14">ROUND(A5/$G$7,$G$4)</f>
        <v>87.78</v>
      </c>
    </row>
    <row r="6" spans="1:7" ht="24" customHeight="1">
      <c r="A6" s="10">
        <v>155</v>
      </c>
      <c r="B6" s="10">
        <f t="shared" si="0"/>
        <v>6.8</v>
      </c>
      <c r="C6" s="10">
        <f t="shared" si="1"/>
        <v>12.14</v>
      </c>
      <c r="D6" s="10">
        <f t="shared" si="2"/>
        <v>136.05</v>
      </c>
      <c r="E6" s="10"/>
      <c r="G6" s="8" t="s">
        <v>24</v>
      </c>
    </row>
    <row r="7" spans="1:7" ht="24" customHeight="1">
      <c r="A7" s="10">
        <v>522.25</v>
      </c>
      <c r="B7" s="10">
        <f t="shared" si="0"/>
        <v>22.92</v>
      </c>
      <c r="C7" s="10">
        <f t="shared" si="1"/>
        <v>40.91</v>
      </c>
      <c r="D7" s="10">
        <f t="shared" si="2"/>
        <v>458.42</v>
      </c>
      <c r="E7" s="10"/>
      <c r="G7" s="7">
        <v>1.13925</v>
      </c>
    </row>
    <row r="8" spans="1:5" ht="24" customHeight="1">
      <c r="A8" s="10">
        <v>100</v>
      </c>
      <c r="B8" s="10">
        <f t="shared" si="0"/>
        <v>4.39</v>
      </c>
      <c r="C8" s="10">
        <f t="shared" si="1"/>
        <v>7.83</v>
      </c>
      <c r="D8" s="10">
        <f t="shared" si="2"/>
        <v>87.78</v>
      </c>
      <c r="E8" s="10"/>
    </row>
    <row r="9" spans="1:7" ht="24" customHeight="1">
      <c r="A9" s="10">
        <v>100</v>
      </c>
      <c r="B9" s="10">
        <f t="shared" si="0"/>
        <v>4.39</v>
      </c>
      <c r="C9" s="10">
        <f t="shared" si="1"/>
        <v>7.83</v>
      </c>
      <c r="D9" s="10">
        <f t="shared" si="2"/>
        <v>87.78</v>
      </c>
      <c r="E9" s="10"/>
      <c r="G9" s="8" t="s">
        <v>25</v>
      </c>
    </row>
    <row r="10" spans="1:7" ht="24" customHeight="1">
      <c r="A10" s="10">
        <v>100</v>
      </c>
      <c r="B10" s="10">
        <f t="shared" si="0"/>
        <v>4.39</v>
      </c>
      <c r="C10" s="10">
        <f t="shared" si="1"/>
        <v>7.83</v>
      </c>
      <c r="D10" s="10">
        <f t="shared" si="2"/>
        <v>87.78</v>
      </c>
      <c r="E10" s="10"/>
      <c r="G10" s="7">
        <v>0.05</v>
      </c>
    </row>
    <row r="11" spans="1:5" ht="24" customHeight="1">
      <c r="A11" s="10">
        <v>100</v>
      </c>
      <c r="B11" s="10">
        <f t="shared" si="0"/>
        <v>4.39</v>
      </c>
      <c r="C11" s="10">
        <f t="shared" si="1"/>
        <v>7.83</v>
      </c>
      <c r="D11" s="10">
        <f t="shared" si="2"/>
        <v>87.78</v>
      </c>
      <c r="E11" s="10"/>
    </row>
    <row r="12" spans="1:7" ht="24" customHeight="1">
      <c r="A12" s="10">
        <v>100</v>
      </c>
      <c r="B12" s="10">
        <f t="shared" si="0"/>
        <v>4.39</v>
      </c>
      <c r="C12" s="10">
        <f t="shared" si="1"/>
        <v>7.83</v>
      </c>
      <c r="D12" s="10">
        <f t="shared" si="2"/>
        <v>87.78</v>
      </c>
      <c r="E12" s="10"/>
      <c r="G12" s="8" t="s">
        <v>26</v>
      </c>
    </row>
    <row r="13" spans="1:7" ht="24" customHeight="1">
      <c r="A13" s="10">
        <v>100</v>
      </c>
      <c r="B13" s="10">
        <f t="shared" si="0"/>
        <v>4.39</v>
      </c>
      <c r="C13" s="10">
        <f t="shared" si="1"/>
        <v>7.83</v>
      </c>
      <c r="D13" s="10">
        <f t="shared" si="2"/>
        <v>87.78</v>
      </c>
      <c r="E13" s="10"/>
      <c r="G13" s="7">
        <v>0.085</v>
      </c>
    </row>
    <row r="14" spans="1:5" ht="24" customHeight="1">
      <c r="A14" s="10">
        <v>100</v>
      </c>
      <c r="B14" s="10">
        <f t="shared" si="0"/>
        <v>4.39</v>
      </c>
      <c r="C14" s="10">
        <f t="shared" si="1"/>
        <v>7.83</v>
      </c>
      <c r="D14" s="10">
        <f t="shared" si="2"/>
        <v>87.78</v>
      </c>
      <c r="E14" s="10"/>
    </row>
  </sheetData>
  <mergeCells count="1">
    <mergeCell ref="A1:B1"/>
  </mergeCells>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26" sqref="A26"/>
    </sheetView>
  </sheetViews>
  <sheetFormatPr defaultColWidth="11.421875" defaultRowHeight="24" customHeight="1"/>
  <cols>
    <col min="1" max="1" width="38.7109375" style="7" customWidth="1"/>
    <col min="2" max="2" width="33.57421875" style="7" customWidth="1"/>
    <col min="3" max="3" width="25.421875" style="7" customWidth="1"/>
    <col min="4" max="4" width="25.140625" style="7" customWidth="1"/>
    <col min="5" max="6" width="11.421875" style="7" customWidth="1"/>
    <col min="7" max="7" width="53.8515625" style="7" customWidth="1"/>
    <col min="8" max="8" width="38.421875" style="7" customWidth="1"/>
    <col min="9" max="9" width="35.28125" style="7" customWidth="1"/>
    <col min="10" max="10" width="27.140625" style="7" customWidth="1"/>
    <col min="11" max="16384" width="11.421875" style="7" customWidth="1"/>
  </cols>
  <sheetData>
    <row r="1" spans="1:3" s="3" customFormat="1" ht="36" customHeight="1">
      <c r="A1" s="22"/>
      <c r="B1" s="22"/>
      <c r="C1" s="2"/>
    </row>
    <row r="3" spans="1:7" ht="24" customHeight="1">
      <c r="A3" s="4" t="s">
        <v>29</v>
      </c>
      <c r="B3" s="5"/>
      <c r="C3" s="6"/>
      <c r="D3" s="6"/>
      <c r="G3" s="8" t="s">
        <v>23</v>
      </c>
    </row>
    <row r="4" spans="1:7" ht="24" customHeight="1">
      <c r="A4" s="9" t="s">
        <v>22</v>
      </c>
      <c r="B4" s="9" t="s">
        <v>21</v>
      </c>
      <c r="C4" s="9" t="s">
        <v>6</v>
      </c>
      <c r="D4" s="9" t="s">
        <v>19</v>
      </c>
      <c r="G4" s="7">
        <v>2</v>
      </c>
    </row>
    <row r="5" spans="1:4" s="10" customFormat="1" ht="24" customHeight="1">
      <c r="A5" s="10">
        <v>100</v>
      </c>
      <c r="B5" s="10">
        <f aca="true" t="shared" si="0" ref="B5:B14">ROUND((A5/$G$7)*$G$10,$G$4)</f>
        <v>4.43</v>
      </c>
      <c r="C5" s="10">
        <f aca="true" t="shared" si="1" ref="C5:C14">ROUND((A5/$G$7)*(1+$G$10)*$G$13,$G$4)</f>
        <v>6.98</v>
      </c>
      <c r="D5" s="10">
        <f aca="true" t="shared" si="2" ref="D5:D14">ROUND(A5/$G$7,$G$4)</f>
        <v>88.59</v>
      </c>
    </row>
    <row r="6" spans="1:7" ht="24" customHeight="1">
      <c r="A6" s="10">
        <v>155</v>
      </c>
      <c r="B6" s="10">
        <f t="shared" si="0"/>
        <v>6.87</v>
      </c>
      <c r="C6" s="10">
        <f t="shared" si="1"/>
        <v>10.81</v>
      </c>
      <c r="D6" s="10">
        <f t="shared" si="2"/>
        <v>137.32</v>
      </c>
      <c r="G6" s="8" t="s">
        <v>24</v>
      </c>
    </row>
    <row r="7" spans="1:7" ht="24" customHeight="1">
      <c r="A7" s="10">
        <v>522.25</v>
      </c>
      <c r="B7" s="10">
        <f t="shared" si="0"/>
        <v>23.13</v>
      </c>
      <c r="C7" s="10">
        <f t="shared" si="1"/>
        <v>36.44</v>
      </c>
      <c r="D7" s="10">
        <f t="shared" si="2"/>
        <v>462.68</v>
      </c>
      <c r="G7" s="7">
        <v>1.12875</v>
      </c>
    </row>
    <row r="8" spans="1:4" ht="24" customHeight="1">
      <c r="A8" s="10">
        <v>100</v>
      </c>
      <c r="B8" s="10">
        <f t="shared" si="0"/>
        <v>4.43</v>
      </c>
      <c r="C8" s="10">
        <f t="shared" si="1"/>
        <v>6.98</v>
      </c>
      <c r="D8" s="10">
        <f t="shared" si="2"/>
        <v>88.59</v>
      </c>
    </row>
    <row r="9" spans="1:7" ht="24" customHeight="1">
      <c r="A9" s="10">
        <v>100</v>
      </c>
      <c r="B9" s="10">
        <f t="shared" si="0"/>
        <v>4.43</v>
      </c>
      <c r="C9" s="10">
        <f t="shared" si="1"/>
        <v>6.98</v>
      </c>
      <c r="D9" s="10">
        <f t="shared" si="2"/>
        <v>88.59</v>
      </c>
      <c r="G9" s="8" t="s">
        <v>25</v>
      </c>
    </row>
    <row r="10" spans="1:7" ht="24" customHeight="1">
      <c r="A10" s="10">
        <v>100</v>
      </c>
      <c r="B10" s="10">
        <f t="shared" si="0"/>
        <v>4.43</v>
      </c>
      <c r="C10" s="10">
        <f t="shared" si="1"/>
        <v>6.98</v>
      </c>
      <c r="D10" s="10">
        <f t="shared" si="2"/>
        <v>88.59</v>
      </c>
      <c r="G10" s="7">
        <v>0.05</v>
      </c>
    </row>
    <row r="11" spans="1:4" ht="24" customHeight="1">
      <c r="A11" s="10">
        <v>100</v>
      </c>
      <c r="B11" s="10">
        <f t="shared" si="0"/>
        <v>4.43</v>
      </c>
      <c r="C11" s="10">
        <f t="shared" si="1"/>
        <v>6.98</v>
      </c>
      <c r="D11" s="10">
        <f t="shared" si="2"/>
        <v>88.59</v>
      </c>
    </row>
    <row r="12" spans="1:7" ht="24" customHeight="1">
      <c r="A12" s="10">
        <v>100</v>
      </c>
      <c r="B12" s="10">
        <f t="shared" si="0"/>
        <v>4.43</v>
      </c>
      <c r="C12" s="10">
        <f t="shared" si="1"/>
        <v>6.98</v>
      </c>
      <c r="D12" s="10">
        <f t="shared" si="2"/>
        <v>88.59</v>
      </c>
      <c r="G12" s="8" t="s">
        <v>26</v>
      </c>
    </row>
    <row r="13" spans="1:7" ht="24" customHeight="1">
      <c r="A13" s="10">
        <v>100</v>
      </c>
      <c r="B13" s="10">
        <f t="shared" si="0"/>
        <v>4.43</v>
      </c>
      <c r="C13" s="10">
        <f t="shared" si="1"/>
        <v>6.98</v>
      </c>
      <c r="D13" s="10">
        <f t="shared" si="2"/>
        <v>88.59</v>
      </c>
      <c r="G13" s="7">
        <v>0.075</v>
      </c>
    </row>
    <row r="14" spans="1:4" ht="24" customHeight="1">
      <c r="A14" s="10">
        <v>100</v>
      </c>
      <c r="B14" s="10">
        <f t="shared" si="0"/>
        <v>4.43</v>
      </c>
      <c r="C14" s="10">
        <f t="shared" si="1"/>
        <v>6.98</v>
      </c>
      <c r="D14" s="10">
        <f t="shared" si="2"/>
        <v>88.59</v>
      </c>
    </row>
  </sheetData>
  <mergeCells count="1">
    <mergeCell ref="A1:B1"/>
  </mergeCells>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B19" sqref="A1:IV16384"/>
    </sheetView>
  </sheetViews>
  <sheetFormatPr defaultColWidth="11.421875" defaultRowHeight="24" customHeight="1"/>
  <cols>
    <col min="1" max="1" width="38.7109375" style="7" customWidth="1"/>
    <col min="2" max="2" width="33.57421875" style="7" customWidth="1"/>
    <col min="3" max="3" width="25.421875" style="7" customWidth="1"/>
    <col min="4" max="4" width="25.140625" style="7" customWidth="1"/>
    <col min="5" max="6" width="11.421875" style="7" customWidth="1"/>
    <col min="7" max="7" width="53.8515625" style="7" customWidth="1"/>
    <col min="8" max="8" width="38.421875" style="7" customWidth="1"/>
    <col min="9" max="9" width="35.28125" style="7" customWidth="1"/>
    <col min="10" max="10" width="27.140625" style="7" customWidth="1"/>
    <col min="11" max="16384" width="11.421875" style="7" customWidth="1"/>
  </cols>
  <sheetData>
    <row r="1" spans="1:3" s="3" customFormat="1" ht="36" customHeight="1">
      <c r="A1" s="22"/>
      <c r="B1" s="22"/>
      <c r="C1" s="2"/>
    </row>
    <row r="3" spans="1:7" ht="24" customHeight="1">
      <c r="A3" s="4" t="s">
        <v>30</v>
      </c>
      <c r="B3" s="5"/>
      <c r="C3" s="6"/>
      <c r="D3" s="6"/>
      <c r="G3" s="8" t="s">
        <v>23</v>
      </c>
    </row>
    <row r="4" spans="1:7" ht="24" customHeight="1">
      <c r="A4" s="9" t="s">
        <v>22</v>
      </c>
      <c r="B4" s="9" t="s">
        <v>21</v>
      </c>
      <c r="C4" s="9" t="s">
        <v>6</v>
      </c>
      <c r="D4" s="9" t="s">
        <v>19</v>
      </c>
      <c r="G4" s="7">
        <v>2</v>
      </c>
    </row>
    <row r="5" spans="1:4" s="10" customFormat="1" ht="24" customHeight="1">
      <c r="A5" s="13">
        <v>100</v>
      </c>
      <c r="B5" s="10">
        <f aca="true" t="shared" si="0" ref="B5:B14">ROUND((A5/$G$7)*$G$10,$G$4)</f>
        <v>5.27</v>
      </c>
      <c r="C5" s="10">
        <f aca="true" t="shared" si="1" ref="C5:C14">ROUND((A5/$G$7)*(1+$G$10)*$G$13,$G$4)</f>
        <v>6.98</v>
      </c>
      <c r="D5" s="10">
        <f aca="true" t="shared" si="2" ref="D5:D14">ROUND(A5/$G$7,$G$4)</f>
        <v>87.76</v>
      </c>
    </row>
    <row r="6" spans="1:7" ht="24" customHeight="1">
      <c r="A6" s="10">
        <v>155</v>
      </c>
      <c r="B6" s="10">
        <f t="shared" si="0"/>
        <v>8.16</v>
      </c>
      <c r="C6" s="10">
        <f t="shared" si="1"/>
        <v>10.81</v>
      </c>
      <c r="D6" s="10">
        <f t="shared" si="2"/>
        <v>136.02</v>
      </c>
      <c r="E6" s="10"/>
      <c r="G6" s="8" t="s">
        <v>24</v>
      </c>
    </row>
    <row r="7" spans="1:7" ht="24" customHeight="1">
      <c r="A7" s="10">
        <v>522.25</v>
      </c>
      <c r="B7" s="10">
        <f t="shared" si="0"/>
        <v>27.5</v>
      </c>
      <c r="C7" s="10">
        <f t="shared" si="1"/>
        <v>36.44</v>
      </c>
      <c r="D7" s="10">
        <f t="shared" si="2"/>
        <v>458.32</v>
      </c>
      <c r="E7" s="10"/>
      <c r="G7" s="7">
        <v>1.1395</v>
      </c>
    </row>
    <row r="8" spans="1:5" ht="24" customHeight="1">
      <c r="A8" s="10">
        <v>100</v>
      </c>
      <c r="B8" s="10">
        <f t="shared" si="0"/>
        <v>5.27</v>
      </c>
      <c r="C8" s="10">
        <f t="shared" si="1"/>
        <v>6.98</v>
      </c>
      <c r="D8" s="10">
        <f t="shared" si="2"/>
        <v>87.76</v>
      </c>
      <c r="E8" s="10"/>
    </row>
    <row r="9" spans="1:7" ht="24" customHeight="1">
      <c r="A9" s="10">
        <v>100</v>
      </c>
      <c r="B9" s="10">
        <f t="shared" si="0"/>
        <v>5.27</v>
      </c>
      <c r="C9" s="10">
        <f t="shared" si="1"/>
        <v>6.98</v>
      </c>
      <c r="D9" s="10">
        <f t="shared" si="2"/>
        <v>87.76</v>
      </c>
      <c r="E9" s="10"/>
      <c r="G9" s="8" t="s">
        <v>25</v>
      </c>
    </row>
    <row r="10" spans="1:7" ht="24" customHeight="1">
      <c r="A10" s="10">
        <v>100</v>
      </c>
      <c r="B10" s="10">
        <f t="shared" si="0"/>
        <v>5.27</v>
      </c>
      <c r="C10" s="10">
        <f t="shared" si="1"/>
        <v>6.98</v>
      </c>
      <c r="D10" s="10">
        <f t="shared" si="2"/>
        <v>87.76</v>
      </c>
      <c r="E10" s="10"/>
      <c r="G10" s="7">
        <v>0.06</v>
      </c>
    </row>
    <row r="11" spans="1:5" ht="24" customHeight="1">
      <c r="A11" s="10">
        <v>100</v>
      </c>
      <c r="B11" s="10">
        <f t="shared" si="0"/>
        <v>5.27</v>
      </c>
      <c r="C11" s="10">
        <f t="shared" si="1"/>
        <v>6.98</v>
      </c>
      <c r="D11" s="10">
        <f t="shared" si="2"/>
        <v>87.76</v>
      </c>
      <c r="E11" s="10"/>
    </row>
    <row r="12" spans="1:7" ht="24" customHeight="1">
      <c r="A12" s="10">
        <v>100</v>
      </c>
      <c r="B12" s="10">
        <f t="shared" si="0"/>
        <v>5.27</v>
      </c>
      <c r="C12" s="10">
        <f t="shared" si="1"/>
        <v>6.98</v>
      </c>
      <c r="D12" s="10">
        <f t="shared" si="2"/>
        <v>87.76</v>
      </c>
      <c r="E12" s="10"/>
      <c r="G12" s="8" t="s">
        <v>26</v>
      </c>
    </row>
    <row r="13" spans="1:7" ht="24" customHeight="1">
      <c r="A13" s="10">
        <v>100</v>
      </c>
      <c r="B13" s="10">
        <f t="shared" si="0"/>
        <v>5.27</v>
      </c>
      <c r="C13" s="10">
        <f t="shared" si="1"/>
        <v>6.98</v>
      </c>
      <c r="D13" s="10">
        <f t="shared" si="2"/>
        <v>87.76</v>
      </c>
      <c r="E13" s="10"/>
      <c r="G13" s="7">
        <v>0.075</v>
      </c>
    </row>
    <row r="14" spans="1:5" ht="24" customHeight="1">
      <c r="A14" s="10">
        <v>100</v>
      </c>
      <c r="B14" s="10">
        <f t="shared" si="0"/>
        <v>5.27</v>
      </c>
      <c r="C14" s="10">
        <f t="shared" si="1"/>
        <v>6.98</v>
      </c>
      <c r="D14" s="10">
        <f t="shared" si="2"/>
        <v>87.76</v>
      </c>
      <c r="E14" s="10"/>
    </row>
  </sheetData>
  <mergeCells count="1">
    <mergeCell ref="A1:B1"/>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F14"/>
  <sheetViews>
    <sheetView workbookViewId="0" topLeftCell="A1">
      <selection activeCell="B19" sqref="A1:IV16384"/>
    </sheetView>
  </sheetViews>
  <sheetFormatPr defaultColWidth="11.421875" defaultRowHeight="24" customHeight="1"/>
  <cols>
    <col min="1" max="1" width="38.7109375" style="7" customWidth="1"/>
    <col min="2" max="2" width="33.57421875" style="7" customWidth="1"/>
    <col min="3" max="3" width="25.421875" style="7" customWidth="1"/>
    <col min="4" max="4" width="25.140625" style="7" customWidth="1"/>
    <col min="5" max="5" width="11.421875" style="7" customWidth="1"/>
    <col min="6" max="6" width="53.8515625" style="7" customWidth="1"/>
    <col min="7" max="7" width="38.421875" style="7" customWidth="1"/>
    <col min="8" max="8" width="35.28125" style="7" customWidth="1"/>
    <col min="9" max="9" width="27.140625" style="7" customWidth="1"/>
    <col min="10" max="16384" width="11.421875" style="7" customWidth="1"/>
  </cols>
  <sheetData>
    <row r="1" spans="1:3" s="3" customFormat="1" ht="36" customHeight="1">
      <c r="A1" s="22"/>
      <c r="B1" s="22"/>
      <c r="C1" s="2"/>
    </row>
    <row r="3" spans="1:6" ht="24" customHeight="1">
      <c r="A3" s="4" t="s">
        <v>31</v>
      </c>
      <c r="B3" s="5"/>
      <c r="C3" s="6"/>
      <c r="D3" s="6"/>
      <c r="F3" s="8" t="s">
        <v>23</v>
      </c>
    </row>
    <row r="4" spans="1:6" ht="24" customHeight="1">
      <c r="A4" s="9" t="s">
        <v>22</v>
      </c>
      <c r="B4" s="9" t="s">
        <v>21</v>
      </c>
      <c r="C4" s="9" t="s">
        <v>6</v>
      </c>
      <c r="D4" s="9" t="s">
        <v>19</v>
      </c>
      <c r="F4" s="7">
        <v>2</v>
      </c>
    </row>
    <row r="5" spans="1:4" s="10" customFormat="1" ht="24" customHeight="1">
      <c r="A5" s="10">
        <v>100</v>
      </c>
      <c r="B5" s="10">
        <f aca="true" t="shared" si="0" ref="B5:B14">ROUND((A5/$F$7)*$F$10,$F$4)</f>
        <v>6.09</v>
      </c>
      <c r="C5" s="10">
        <f aca="true" t="shared" si="1" ref="C5:C14">ROUND((A5/$F$7)*(1+$F$10)*$F$13,$F$4)</f>
        <v>6.98</v>
      </c>
      <c r="D5" s="10">
        <f aca="true" t="shared" si="2" ref="D5:D14">ROUND(A5/$F$7,$F$4)</f>
        <v>86.94</v>
      </c>
    </row>
    <row r="6" spans="1:6" ht="24" customHeight="1">
      <c r="A6" s="10">
        <v>155</v>
      </c>
      <c r="B6" s="10">
        <f t="shared" si="0"/>
        <v>9.43</v>
      </c>
      <c r="C6" s="10">
        <f t="shared" si="1"/>
        <v>10.81</v>
      </c>
      <c r="D6" s="10">
        <f t="shared" si="2"/>
        <v>134.75</v>
      </c>
      <c r="E6" s="10"/>
      <c r="F6" s="8" t="s">
        <v>24</v>
      </c>
    </row>
    <row r="7" spans="1:6" ht="24" customHeight="1">
      <c r="A7" s="10">
        <v>522.25</v>
      </c>
      <c r="B7" s="10">
        <f t="shared" si="0"/>
        <v>31.78</v>
      </c>
      <c r="C7" s="10">
        <f t="shared" si="1"/>
        <v>36.44</v>
      </c>
      <c r="D7" s="10">
        <f t="shared" si="2"/>
        <v>454.03</v>
      </c>
      <c r="E7" s="10"/>
      <c r="F7" s="7">
        <v>1.15025</v>
      </c>
    </row>
    <row r="8" spans="1:5" ht="24" customHeight="1">
      <c r="A8" s="10">
        <v>100</v>
      </c>
      <c r="B8" s="10">
        <f t="shared" si="0"/>
        <v>6.09</v>
      </c>
      <c r="C8" s="10">
        <f t="shared" si="1"/>
        <v>6.98</v>
      </c>
      <c r="D8" s="10">
        <f t="shared" si="2"/>
        <v>86.94</v>
      </c>
      <c r="E8" s="10"/>
    </row>
    <row r="9" spans="1:6" ht="24" customHeight="1">
      <c r="A9" s="10">
        <v>100</v>
      </c>
      <c r="B9" s="10">
        <f t="shared" si="0"/>
        <v>6.09</v>
      </c>
      <c r="C9" s="10">
        <f t="shared" si="1"/>
        <v>6.98</v>
      </c>
      <c r="D9" s="10">
        <f t="shared" si="2"/>
        <v>86.94</v>
      </c>
      <c r="E9" s="10"/>
      <c r="F9" s="8" t="s">
        <v>25</v>
      </c>
    </row>
    <row r="10" spans="1:6" ht="24" customHeight="1">
      <c r="A10" s="10">
        <v>100</v>
      </c>
      <c r="B10" s="10">
        <f t="shared" si="0"/>
        <v>6.09</v>
      </c>
      <c r="C10" s="10">
        <f t="shared" si="1"/>
        <v>6.98</v>
      </c>
      <c r="D10" s="10">
        <f t="shared" si="2"/>
        <v>86.94</v>
      </c>
      <c r="E10" s="10"/>
      <c r="F10" s="7">
        <v>0.07</v>
      </c>
    </row>
    <row r="11" spans="1:5" ht="24" customHeight="1">
      <c r="A11" s="10">
        <v>100</v>
      </c>
      <c r="B11" s="10">
        <f t="shared" si="0"/>
        <v>6.09</v>
      </c>
      <c r="C11" s="10">
        <f t="shared" si="1"/>
        <v>6.98</v>
      </c>
      <c r="D11" s="10">
        <f t="shared" si="2"/>
        <v>86.94</v>
      </c>
      <c r="E11" s="10"/>
    </row>
    <row r="12" spans="1:6" ht="24" customHeight="1">
      <c r="A12" s="10">
        <v>100</v>
      </c>
      <c r="B12" s="10">
        <f t="shared" si="0"/>
        <v>6.09</v>
      </c>
      <c r="C12" s="10">
        <f t="shared" si="1"/>
        <v>6.98</v>
      </c>
      <c r="D12" s="10">
        <f t="shared" si="2"/>
        <v>86.94</v>
      </c>
      <c r="E12" s="10"/>
      <c r="F12" s="8" t="s">
        <v>26</v>
      </c>
    </row>
    <row r="13" spans="1:6" ht="24" customHeight="1">
      <c r="A13" s="10">
        <v>100</v>
      </c>
      <c r="B13" s="10">
        <f t="shared" si="0"/>
        <v>6.09</v>
      </c>
      <c r="C13" s="10">
        <f t="shared" si="1"/>
        <v>6.98</v>
      </c>
      <c r="D13" s="10">
        <f t="shared" si="2"/>
        <v>86.94</v>
      </c>
      <c r="E13" s="10"/>
      <c r="F13" s="7">
        <v>0.075</v>
      </c>
    </row>
    <row r="14" spans="1:5" ht="24" customHeight="1">
      <c r="A14" s="10">
        <v>100</v>
      </c>
      <c r="B14" s="10">
        <f t="shared" si="0"/>
        <v>6.09</v>
      </c>
      <c r="C14" s="10">
        <f t="shared" si="1"/>
        <v>6.98</v>
      </c>
      <c r="D14" s="10">
        <f t="shared" si="2"/>
        <v>86.94</v>
      </c>
      <c r="E14" s="10"/>
    </row>
  </sheetData>
  <mergeCells count="1">
    <mergeCell ref="A1:B1"/>
  </mergeCells>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F14"/>
  <sheetViews>
    <sheetView workbookViewId="0" topLeftCell="A1">
      <selection activeCell="B19" sqref="A1:IV16384"/>
    </sheetView>
  </sheetViews>
  <sheetFormatPr defaultColWidth="11.421875" defaultRowHeight="24" customHeight="1"/>
  <cols>
    <col min="1" max="1" width="38.7109375" style="7" customWidth="1"/>
    <col min="2" max="2" width="33.57421875" style="7" customWidth="1"/>
    <col min="3" max="3" width="25.421875" style="7" customWidth="1"/>
    <col min="4" max="4" width="25.140625" style="7" customWidth="1"/>
    <col min="5" max="5" width="11.421875" style="7" customWidth="1"/>
    <col min="6" max="6" width="53.8515625" style="7" customWidth="1"/>
    <col min="7" max="7" width="38.421875" style="7" customWidth="1"/>
    <col min="8" max="8" width="35.28125" style="7" customWidth="1"/>
    <col min="9" max="9" width="27.140625" style="7" customWidth="1"/>
    <col min="10" max="16384" width="11.421875" style="7" customWidth="1"/>
  </cols>
  <sheetData>
    <row r="1" spans="1:3" s="3" customFormat="1" ht="36" customHeight="1">
      <c r="A1" s="22"/>
      <c r="B1" s="22"/>
      <c r="C1" s="2"/>
    </row>
    <row r="3" spans="1:6" ht="24" customHeight="1">
      <c r="A3" s="4" t="s">
        <v>32</v>
      </c>
      <c r="B3" s="5"/>
      <c r="C3" s="6"/>
      <c r="D3" s="6"/>
      <c r="F3" s="8" t="s">
        <v>23</v>
      </c>
    </row>
    <row r="4" spans="1:6" ht="24" customHeight="1">
      <c r="A4" s="9" t="s">
        <v>22</v>
      </c>
      <c r="B4" s="9" t="s">
        <v>21</v>
      </c>
      <c r="C4" s="9" t="s">
        <v>6</v>
      </c>
      <c r="D4" s="9" t="s">
        <v>19</v>
      </c>
      <c r="F4" s="7">
        <v>2</v>
      </c>
    </row>
    <row r="5" spans="1:4" s="10" customFormat="1" ht="24" customHeight="1">
      <c r="A5" s="10">
        <v>100</v>
      </c>
      <c r="B5" s="10">
        <f aca="true" t="shared" si="0" ref="B5:B14">ROUND((A5/$F$7)*$F$10,$F$4)</f>
        <v>6.14</v>
      </c>
      <c r="C5" s="10">
        <f aca="true" t="shared" si="1" ref="C5:C14">ROUND((A5/$F$7)*(1+$F$10)*$F$13,$F$4)</f>
        <v>6.1</v>
      </c>
      <c r="D5" s="10">
        <f aca="true" t="shared" si="2" ref="D5:D14">ROUND(A5/$F$7,$F$4)</f>
        <v>87.75</v>
      </c>
    </row>
    <row r="6" spans="1:6" ht="24" customHeight="1">
      <c r="A6" s="10">
        <v>155</v>
      </c>
      <c r="B6" s="10">
        <f t="shared" si="0"/>
        <v>9.52</v>
      </c>
      <c r="C6" s="10">
        <f t="shared" si="1"/>
        <v>9.46</v>
      </c>
      <c r="D6" s="10">
        <f t="shared" si="2"/>
        <v>136.02</v>
      </c>
      <c r="E6" s="10"/>
      <c r="F6" s="8" t="s">
        <v>24</v>
      </c>
    </row>
    <row r="7" spans="1:6" ht="24" customHeight="1">
      <c r="A7" s="10">
        <v>522.25</v>
      </c>
      <c r="B7" s="10">
        <f t="shared" si="0"/>
        <v>32.08</v>
      </c>
      <c r="C7" s="10">
        <f t="shared" si="1"/>
        <v>31.87</v>
      </c>
      <c r="D7" s="10">
        <f t="shared" si="2"/>
        <v>458.29</v>
      </c>
      <c r="E7" s="10"/>
      <c r="F7" s="7">
        <v>1.13955</v>
      </c>
    </row>
    <row r="8" spans="1:5" ht="24" customHeight="1">
      <c r="A8" s="10">
        <v>100</v>
      </c>
      <c r="B8" s="10">
        <f t="shared" si="0"/>
        <v>6.14</v>
      </c>
      <c r="C8" s="10">
        <f t="shared" si="1"/>
        <v>6.1</v>
      </c>
      <c r="D8" s="10">
        <f t="shared" si="2"/>
        <v>87.75</v>
      </c>
      <c r="E8" s="10"/>
    </row>
    <row r="9" spans="1:6" ht="24" customHeight="1">
      <c r="A9" s="10">
        <v>100</v>
      </c>
      <c r="B9" s="10">
        <f t="shared" si="0"/>
        <v>6.14</v>
      </c>
      <c r="C9" s="10">
        <f t="shared" si="1"/>
        <v>6.1</v>
      </c>
      <c r="D9" s="10">
        <f t="shared" si="2"/>
        <v>87.75</v>
      </c>
      <c r="E9" s="10"/>
      <c r="F9" s="8" t="s">
        <v>25</v>
      </c>
    </row>
    <row r="10" spans="1:6" ht="24" customHeight="1">
      <c r="A10" s="10">
        <v>100</v>
      </c>
      <c r="B10" s="10">
        <f t="shared" si="0"/>
        <v>6.14</v>
      </c>
      <c r="C10" s="10">
        <f t="shared" si="1"/>
        <v>6.1</v>
      </c>
      <c r="D10" s="10">
        <f t="shared" si="2"/>
        <v>87.75</v>
      </c>
      <c r="E10" s="10"/>
      <c r="F10" s="7">
        <v>0.07</v>
      </c>
    </row>
    <row r="11" spans="1:5" ht="24" customHeight="1">
      <c r="A11" s="10">
        <v>100</v>
      </c>
      <c r="B11" s="10">
        <f t="shared" si="0"/>
        <v>6.14</v>
      </c>
      <c r="C11" s="10">
        <f t="shared" si="1"/>
        <v>6.1</v>
      </c>
      <c r="D11" s="10">
        <f t="shared" si="2"/>
        <v>87.75</v>
      </c>
      <c r="E11" s="10"/>
    </row>
    <row r="12" spans="1:6" ht="24" customHeight="1">
      <c r="A12" s="10">
        <v>100</v>
      </c>
      <c r="B12" s="10">
        <f t="shared" si="0"/>
        <v>6.14</v>
      </c>
      <c r="C12" s="10">
        <f t="shared" si="1"/>
        <v>6.1</v>
      </c>
      <c r="D12" s="10">
        <f t="shared" si="2"/>
        <v>87.75</v>
      </c>
      <c r="E12" s="10"/>
      <c r="F12" s="8" t="s">
        <v>26</v>
      </c>
    </row>
    <row r="13" spans="1:6" ht="24" customHeight="1">
      <c r="A13" s="10">
        <v>100</v>
      </c>
      <c r="B13" s="10">
        <f t="shared" si="0"/>
        <v>6.14</v>
      </c>
      <c r="C13" s="10">
        <f t="shared" si="1"/>
        <v>6.1</v>
      </c>
      <c r="D13" s="10">
        <f t="shared" si="2"/>
        <v>87.75</v>
      </c>
      <c r="E13" s="10"/>
      <c r="F13" s="7">
        <v>0.065</v>
      </c>
    </row>
    <row r="14" spans="1:5" ht="24" customHeight="1">
      <c r="A14" s="10">
        <v>100</v>
      </c>
      <c r="B14" s="10">
        <f t="shared" si="0"/>
        <v>6.14</v>
      </c>
      <c r="C14" s="10">
        <f t="shared" si="1"/>
        <v>6.1</v>
      </c>
      <c r="D14" s="10">
        <f t="shared" si="2"/>
        <v>87.75</v>
      </c>
      <c r="E14" s="10"/>
    </row>
  </sheetData>
  <mergeCells count="1">
    <mergeCell ref="A1:B1"/>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telord</dc:creator>
  <cp:keywords/>
  <dc:description/>
  <cp:lastModifiedBy>telord</cp:lastModifiedBy>
  <dcterms:created xsi:type="dcterms:W3CDTF">2013-06-11T13:39:35Z</dcterms:created>
  <dcterms:modified xsi:type="dcterms:W3CDTF">2013-07-11T20:06:51Z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